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216" windowHeight="7536" activeTab="0"/>
  </bookViews>
  <sheets>
    <sheet name="GCP" sheetId="1" r:id="rId1"/>
  </sheets>
  <definedNames>
    <definedName name="_xlnm.Print_Area" localSheetId="0">'GCP'!$B$1:$J$56</definedName>
  </definedNames>
  <calcPr calcId="152511"/>
</workbook>
</file>

<file path=xl/sharedStrings.xml><?xml version="1.0" encoding="utf-8"?>
<sst xmlns="http://schemas.openxmlformats.org/spreadsheetml/2006/main" count="46" uniqueCount="46">
  <si>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</si>
  <si>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</si>
  <si>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</si>
  <si>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</si>
  <si>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</si>
  <si>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</si>
  <si>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</si>
  <si>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</si>
  <si>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</si>
  <si>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</si>
  <si>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</si>
  <si>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</si>
  <si>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</si>
  <si>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</si>
  <si>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</si>
  <si>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</si>
  <si>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</si>
  <si>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</si>
  <si>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</si>
  <si>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</si>
  <si>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</si>
  <si>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</si>
  <si>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</si>
  <si>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</si>
  <si>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</si>
  <si>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</si>
  <si>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</si>
  <si>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</si>
  <si>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</si>
  <si>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</si>
  <si>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</si>
  <si>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</si>
  <si>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</si>
  <si>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</si>
  <si>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</si>
  <si>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</si>
  <si>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</si>
  <si>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</si>
  <si>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</si>
  <si>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</si>
  <si>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</si>
  <si>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</si>
  <si>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</si>
  <si>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</si>
  <si>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Municipio de León
Gasto por Categoría Programática
Del 01 Enero al 31 de Diciembre de 2019</t>
  </si>
  <si>
    <t>M.F. y C.P.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</si>
</sst>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left" indent="1"/>
      <protection locked="0"/>
    </xf>
    <xf numFmtId="0" fontId="6" fillId="2" borderId="2" xfId="28" applyNumberFormat="1" applyFont="1" applyFill="1" applyBorder="1" applyAlignment="1">
      <alignment horizontal="center" vertical="center" wrapText="1"/>
      <protection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0" fontId="6" fillId="0" borderId="0" xfId="27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6" fillId="0" borderId="7" xfId="28" applyFont="1" applyFill="1" applyBorder="1" applyAlignment="1">
      <alignment horizontal="center" vertical="center"/>
      <protection/>
    </xf>
    <xf numFmtId="0" fontId="6" fillId="0" borderId="8" xfId="28" applyNumberFormat="1" applyFont="1" applyFill="1" applyBorder="1" applyAlignment="1">
      <alignment horizontal="center" vertical="center" wrapText="1"/>
      <protection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/>
    </xf>
    <xf numFmtId="4" fontId="6" fillId="2" borderId="10" xfId="28" applyNumberFormat="1" applyFont="1" applyFill="1" applyBorder="1" applyAlignment="1">
      <alignment horizontal="center" vertical="center" wrapText="1"/>
      <protection/>
    </xf>
    <xf numFmtId="4" fontId="6" fillId="2" borderId="6" xfId="28" applyNumberFormat="1" applyFont="1" applyFill="1" applyBorder="1" applyAlignment="1">
      <alignment horizontal="center" vertical="center" wrapText="1"/>
      <protection/>
    </xf>
    <xf numFmtId="3" fontId="6" fillId="0" borderId="9" xfId="0" applyNumberFormat="1" applyFont="1" applyFill="1" applyBorder="1" applyProtection="1">
      <protection locked="0"/>
    </xf>
    <xf numFmtId="3" fontId="2" fillId="0" borderId="9" xfId="0" applyNumberFormat="1" applyFont="1" applyFill="1" applyBorder="1" applyProtection="1">
      <protection locked="0"/>
    </xf>
    <xf numFmtId="3" fontId="2" fillId="0" borderId="11" xfId="0" applyNumberFormat="1" applyFont="1" applyFill="1" applyBorder="1" applyProtection="1">
      <protection locked="0"/>
    </xf>
    <xf numFmtId="3" fontId="6" fillId="0" borderId="11" xfId="0" applyNumberFormat="1" applyFont="1" applyFill="1" applyBorder="1" applyProtection="1">
      <protection locked="0"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/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0" borderId="0" xfId="28" applyFont="1" applyFill="1" applyBorder="1" applyAlignment="1" applyProtection="1">
      <alignment/>
      <protection/>
    </xf>
    <xf numFmtId="0" fontId="6" fillId="0" borderId="0" xfId="27" applyFont="1" applyFill="1" applyBorder="1" applyAlignment="1" applyProtection="1">
      <alignment horizontal="left" vertical="top"/>
      <protection hidden="1"/>
    </xf>
    <xf numFmtId="0" fontId="7" fillId="0" borderId="4" xfId="0" applyFont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12" xfId="28" applyFont="1" applyFill="1" applyBorder="1" applyAlignment="1" applyProtection="1">
      <alignment horizontal="center" vertical="center" wrapText="1"/>
      <protection locked="0"/>
    </xf>
    <xf numFmtId="4" fontId="6" fillId="2" borderId="8" xfId="28" applyNumberFormat="1" applyFont="1" applyFill="1" applyBorder="1" applyAlignment="1">
      <alignment horizontal="center" vertical="center" wrapText="1"/>
      <protection/>
    </xf>
    <xf numFmtId="4" fontId="6" fillId="2" borderId="11" xfId="28" applyNumberFormat="1" applyFont="1" applyFill="1" applyBorder="1" applyAlignment="1">
      <alignment horizontal="center" vertical="center" wrapText="1"/>
      <protection/>
    </xf>
    <xf numFmtId="0" fontId="6" fillId="2" borderId="6" xfId="28" applyFont="1" applyFill="1" applyBorder="1" applyAlignment="1" applyProtection="1">
      <alignment horizontal="center" vertical="center" wrapText="1"/>
      <protection locked="0"/>
    </xf>
    <xf numFmtId="0" fontId="6" fillId="2" borderId="10" xfId="28" applyFont="1" applyFill="1" applyBorder="1" applyAlignment="1" applyProtection="1">
      <alignment horizontal="center" vertical="center" wrapText="1"/>
      <protection locked="0"/>
    </xf>
    <xf numFmtId="0" fontId="6" fillId="2" borderId="3" xfId="28" applyFont="1" applyFill="1" applyBorder="1" applyAlignment="1">
      <alignment horizontal="center" vertical="center"/>
      <protection/>
    </xf>
    <xf numFmtId="0" fontId="6" fillId="2" borderId="7" xfId="28" applyFont="1" applyFill="1" applyBorder="1" applyAlignment="1">
      <alignment horizontal="center" vertical="center"/>
      <protection/>
    </xf>
    <xf numFmtId="0" fontId="6" fillId="2" borderId="13" xfId="28" applyFont="1" applyFill="1" applyBorder="1" applyAlignment="1">
      <alignment horizontal="center" vertical="center"/>
      <protection/>
    </xf>
    <xf numFmtId="0" fontId="6" fillId="2" borderId="4" xfId="28" applyFont="1" applyFill="1" applyBorder="1" applyAlignment="1">
      <alignment horizontal="center" vertical="center"/>
      <protection/>
    </xf>
    <xf numFmtId="0" fontId="6" fillId="2" borderId="0" xfId="28" applyFont="1" applyFill="1" applyBorder="1" applyAlignment="1">
      <alignment horizontal="center" vertical="center"/>
      <protection/>
    </xf>
    <xf numFmtId="0" fontId="6" fillId="2" borderId="14" xfId="28" applyFont="1" applyFill="1" applyBorder="1" applyAlignment="1">
      <alignment horizontal="center" vertical="center"/>
      <protection/>
    </xf>
    <xf numFmtId="0" fontId="6" fillId="2" borderId="5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15" xfId="28" applyFont="1" applyFill="1" applyBorder="1" applyAlignment="1">
      <alignment horizontal="center" vertical="center"/>
      <protection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Porcentual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962025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1190625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8"/>
  <sheetViews>
    <sheetView showGridLines="0" tabSelected="1" view="pageBreakPreview" zoomScaleSheetLayoutView="100" workbookViewId="0" topLeftCell="B1">
      <selection activeCell="F11" sqref="F11"/>
    </sheetView>
  </sheetViews>
  <sheetFormatPr defaultColWidth="11.421875" defaultRowHeight="15"/>
  <cols>
    <col min="1" max="1" width="11.421875" style="1" customWidth="1"/>
    <col min="2" max="3" width="1.7109375" style="1" customWidth="1"/>
    <col min="4" max="4" width="62.421875" style="1" customWidth="1"/>
    <col min="5" max="5" width="15.7109375" style="1" customWidth="1"/>
    <col min="6" max="6" width="18.7109375" style="1" customWidth="1"/>
    <col min="7" max="7" width="15.7109375" style="1" customWidth="1"/>
    <col min="8" max="10" width="15.7109375" style="2" customWidth="1"/>
    <col min="11" max="16384" width="11.421875" style="1" customWidth="1"/>
  </cols>
  <sheetData>
    <row r="1" spans="2:10" ht="35.1" customHeight="1">
      <c r="B1" s="37" t="s">
        <v>44</v>
      </c>
      <c r="C1" s="34"/>
      <c r="D1" s="34"/>
      <c r="E1" s="34"/>
      <c r="F1" s="34"/>
      <c r="G1" s="34"/>
      <c r="H1" s="34"/>
      <c r="I1" s="34"/>
      <c r="J1" s="38"/>
    </row>
    <row r="2" spans="2:10" ht="15" customHeight="1">
      <c r="B2" s="39" t="s">
        <v>30</v>
      </c>
      <c r="C2" s="40"/>
      <c r="D2" s="41"/>
      <c r="E2" s="34" t="s">
        <v>37</v>
      </c>
      <c r="F2" s="34"/>
      <c r="G2" s="34"/>
      <c r="H2" s="34"/>
      <c r="I2" s="34"/>
      <c r="J2" s="35" t="s">
        <v>35</v>
      </c>
    </row>
    <row r="3" spans="2:10" ht="24.9" customHeight="1">
      <c r="B3" s="42"/>
      <c r="C3" s="43"/>
      <c r="D3" s="44"/>
      <c r="E3" s="20" t="s">
        <v>31</v>
      </c>
      <c r="F3" s="7" t="s">
        <v>40</v>
      </c>
      <c r="G3" s="7" t="s">
        <v>32</v>
      </c>
      <c r="H3" s="7" t="s">
        <v>33</v>
      </c>
      <c r="I3" s="21" t="s">
        <v>34</v>
      </c>
      <c r="J3" s="36"/>
    </row>
    <row r="4" spans="2:10" ht="15">
      <c r="B4" s="45"/>
      <c r="C4" s="46"/>
      <c r="D4" s="47"/>
      <c r="E4" s="6">
        <v>1</v>
      </c>
      <c r="F4" s="6">
        <v>2</v>
      </c>
      <c r="G4" s="6" t="s">
        <v>38</v>
      </c>
      <c r="H4" s="6">
        <v>4</v>
      </c>
      <c r="I4" s="6">
        <v>5</v>
      </c>
      <c r="J4" s="6" t="s">
        <v>39</v>
      </c>
    </row>
    <row r="5" spans="2:10" ht="15">
      <c r="B5" s="12"/>
      <c r="C5" s="16"/>
      <c r="D5" s="16"/>
      <c r="E5" s="17"/>
      <c r="F5" s="17"/>
      <c r="G5" s="17"/>
      <c r="H5" s="17"/>
      <c r="I5" s="17"/>
      <c r="J5" s="17"/>
    </row>
    <row r="6" spans="2:10" ht="15">
      <c r="B6" s="29" t="s">
        <v>29</v>
      </c>
      <c r="C6" s="8"/>
      <c r="E6" s="18">
        <f>E7+E10+E19+E23+E26+E31</f>
        <v>5125861863.770004</v>
      </c>
      <c r="F6" s="18">
        <f aca="true" t="shared" si="0" ref="F6:J6">F7+F10+F19+F23+F26+F31</f>
        <v>1870524792.5900002</v>
      </c>
      <c r="G6" s="18">
        <f t="shared" si="0"/>
        <v>6996386656.360002</v>
      </c>
      <c r="H6" s="18">
        <f t="shared" si="0"/>
        <v>6040965304.569999</v>
      </c>
      <c r="I6" s="18">
        <f t="shared" si="0"/>
        <v>5883055222.129995</v>
      </c>
      <c r="J6" s="18">
        <f t="shared" si="0"/>
        <v>955421351.7900021</v>
      </c>
    </row>
    <row r="7" spans="2:10" ht="15">
      <c r="B7" s="13"/>
      <c r="C7" s="30" t="s">
        <v>0</v>
      </c>
      <c r="D7" s="19"/>
      <c r="E7" s="22">
        <f>SUM(E8:E9)</f>
        <v>0</v>
      </c>
      <c r="F7" s="22">
        <f aca="true" t="shared" si="1" ref="F7:J7">SUM(F8:F9)</f>
        <v>0</v>
      </c>
      <c r="G7" s="22">
        <f t="shared" si="1"/>
        <v>0</v>
      </c>
      <c r="H7" s="22">
        <f t="shared" si="1"/>
        <v>0</v>
      </c>
      <c r="I7" s="22">
        <f t="shared" si="1"/>
        <v>0</v>
      </c>
      <c r="J7" s="22">
        <f t="shared" si="1"/>
        <v>0</v>
      </c>
    </row>
    <row r="8" spans="2:10" ht="15">
      <c r="B8" s="13"/>
      <c r="C8" s="9"/>
      <c r="D8" s="3" t="s">
        <v>1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f>G8-H8</f>
        <v>0</v>
      </c>
    </row>
    <row r="9" spans="2:10" ht="15">
      <c r="B9" s="13"/>
      <c r="C9" s="9"/>
      <c r="D9" s="3" t="s">
        <v>2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f aca="true" t="shared" si="2" ref="J9:J35">G9-H9</f>
        <v>0</v>
      </c>
    </row>
    <row r="10" spans="2:10" ht="15">
      <c r="B10" s="13"/>
      <c r="C10" s="30" t="s">
        <v>3</v>
      </c>
      <c r="D10" s="19"/>
      <c r="E10" s="22">
        <f>SUM(E11:E18)</f>
        <v>3840184884.550003</v>
      </c>
      <c r="F10" s="22">
        <f aca="true" t="shared" si="3" ref="F10:J10">SUM(F11:F18)</f>
        <v>2010892756.67</v>
      </c>
      <c r="G10" s="22">
        <f t="shared" si="3"/>
        <v>5851077641.220001</v>
      </c>
      <c r="H10" s="22">
        <f t="shared" si="3"/>
        <v>5012536177.969999</v>
      </c>
      <c r="I10" s="22">
        <f t="shared" si="3"/>
        <v>4858908860.869996</v>
      </c>
      <c r="J10" s="22">
        <f t="shared" si="3"/>
        <v>838541463.2500021</v>
      </c>
    </row>
    <row r="11" spans="2:10" ht="15">
      <c r="B11" s="13"/>
      <c r="C11" s="9"/>
      <c r="D11" s="3" t="s">
        <v>4</v>
      </c>
      <c r="E11" s="23">
        <v>2853830792.3100033</v>
      </c>
      <c r="F11" s="23">
        <v>472099207.2800002</v>
      </c>
      <c r="G11" s="23">
        <v>3325929999.5900016</v>
      </c>
      <c r="H11" s="23">
        <v>3028955232.7900004</v>
      </c>
      <c r="I11" s="23">
        <v>2974118101.6999974</v>
      </c>
      <c r="J11" s="23">
        <f t="shared" si="2"/>
        <v>296974766.80000114</v>
      </c>
    </row>
    <row r="12" spans="2:10" ht="15">
      <c r="B12" s="13"/>
      <c r="C12" s="9"/>
      <c r="D12" s="3" t="s">
        <v>5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f t="shared" si="2"/>
        <v>0</v>
      </c>
    </row>
    <row r="13" spans="2:10" ht="15">
      <c r="B13" s="13"/>
      <c r="C13" s="9"/>
      <c r="D13" s="3" t="s">
        <v>6</v>
      </c>
      <c r="E13" s="23">
        <v>216810260.1200001</v>
      </c>
      <c r="F13" s="23">
        <v>2297999.8000000007</v>
      </c>
      <c r="G13" s="23">
        <v>219108259.92000008</v>
      </c>
      <c r="H13" s="23">
        <v>199261599.13999993</v>
      </c>
      <c r="I13" s="23">
        <v>195482916.70000002</v>
      </c>
      <c r="J13" s="23">
        <f t="shared" si="2"/>
        <v>19846660.78000015</v>
      </c>
    </row>
    <row r="14" spans="2:10" ht="15">
      <c r="B14" s="13"/>
      <c r="C14" s="9"/>
      <c r="D14" s="3" t="s">
        <v>7</v>
      </c>
      <c r="E14" s="23">
        <v>56293026.379999995</v>
      </c>
      <c r="F14" s="23">
        <v>51919819.21999999</v>
      </c>
      <c r="G14" s="23">
        <v>108212845.6</v>
      </c>
      <c r="H14" s="23">
        <v>103681661.91</v>
      </c>
      <c r="I14" s="23">
        <v>103504560.55999999</v>
      </c>
      <c r="J14" s="23">
        <f t="shared" si="2"/>
        <v>4531183.689999998</v>
      </c>
    </row>
    <row r="15" spans="2:10" ht="15">
      <c r="B15" s="13"/>
      <c r="C15" s="9"/>
      <c r="D15" s="3" t="s">
        <v>8</v>
      </c>
      <c r="E15" s="23">
        <v>0</v>
      </c>
      <c r="F15" s="23">
        <v>1715914</v>
      </c>
      <c r="G15" s="23">
        <v>1715914</v>
      </c>
      <c r="H15" s="23">
        <v>1246446.0999999999</v>
      </c>
      <c r="I15" s="23">
        <v>1082207.26</v>
      </c>
      <c r="J15" s="23">
        <f t="shared" si="2"/>
        <v>469467.90000000014</v>
      </c>
    </row>
    <row r="16" spans="2:10" ht="15">
      <c r="B16" s="13"/>
      <c r="C16" s="9"/>
      <c r="D16" s="3" t="s">
        <v>9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f t="shared" si="2"/>
        <v>0</v>
      </c>
    </row>
    <row r="17" spans="2:10" ht="15">
      <c r="B17" s="13"/>
      <c r="C17" s="9"/>
      <c r="D17" s="3" t="s">
        <v>10</v>
      </c>
      <c r="E17" s="23">
        <v>123635759.86999997</v>
      </c>
      <c r="F17" s="23">
        <v>70004834.91</v>
      </c>
      <c r="G17" s="23">
        <v>193640594.78</v>
      </c>
      <c r="H17" s="23">
        <v>178081318.74</v>
      </c>
      <c r="I17" s="23">
        <v>175875391.26</v>
      </c>
      <c r="J17" s="23">
        <f t="shared" si="2"/>
        <v>15559276.039999992</v>
      </c>
    </row>
    <row r="18" spans="2:10" ht="15">
      <c r="B18" s="13"/>
      <c r="C18" s="9"/>
      <c r="D18" s="3" t="s">
        <v>11</v>
      </c>
      <c r="E18" s="23">
        <v>589615045.87</v>
      </c>
      <c r="F18" s="23">
        <f>G18-E18</f>
        <v>1412854981.46</v>
      </c>
      <c r="G18" s="23">
        <v>2002470027.33</v>
      </c>
      <c r="H18" s="23">
        <v>1501309919.289999</v>
      </c>
      <c r="I18" s="23">
        <v>1408845683.3899987</v>
      </c>
      <c r="J18" s="23">
        <f t="shared" si="2"/>
        <v>501160108.0400009</v>
      </c>
    </row>
    <row r="19" spans="2:10" ht="15">
      <c r="B19" s="13"/>
      <c r="C19" s="30" t="s">
        <v>12</v>
      </c>
      <c r="D19" s="19"/>
      <c r="E19" s="22">
        <f>SUM(E20:E22)</f>
        <v>1184501964.1300006</v>
      </c>
      <c r="F19" s="22">
        <f aca="true" t="shared" si="4" ref="F19:J19">SUM(F20:F22)</f>
        <v>-160354434.04999995</v>
      </c>
      <c r="G19" s="22">
        <f t="shared" si="4"/>
        <v>1024147530.0799999</v>
      </c>
      <c r="H19" s="22">
        <f t="shared" si="4"/>
        <v>914783754.1099999</v>
      </c>
      <c r="I19" s="22">
        <f t="shared" si="4"/>
        <v>910893103.1499999</v>
      </c>
      <c r="J19" s="22">
        <f t="shared" si="4"/>
        <v>109363775.97000003</v>
      </c>
    </row>
    <row r="20" spans="2:10" ht="15">
      <c r="B20" s="13"/>
      <c r="C20" s="9"/>
      <c r="D20" s="3" t="s">
        <v>13</v>
      </c>
      <c r="E20" s="23">
        <v>708148368.69</v>
      </c>
      <c r="F20" s="23">
        <v>-164728742.03999996</v>
      </c>
      <c r="G20" s="23">
        <v>543419626.65</v>
      </c>
      <c r="H20" s="23">
        <v>474120258.52000004</v>
      </c>
      <c r="I20" s="23">
        <v>473575162.3800001</v>
      </c>
      <c r="J20" s="23">
        <f t="shared" si="2"/>
        <v>69299368.12999994</v>
      </c>
    </row>
    <row r="21" spans="2:10" ht="15">
      <c r="B21" s="13"/>
      <c r="C21" s="9"/>
      <c r="D21" s="3" t="s">
        <v>14</v>
      </c>
      <c r="E21" s="23">
        <v>476353595.4400004</v>
      </c>
      <c r="F21" s="23">
        <v>4374307.9899999965</v>
      </c>
      <c r="G21" s="23">
        <v>480727903.43</v>
      </c>
      <c r="H21" s="23">
        <v>440663495.5899999</v>
      </c>
      <c r="I21" s="23">
        <v>437317940.7699998</v>
      </c>
      <c r="J21" s="23">
        <f t="shared" si="2"/>
        <v>40064407.84000009</v>
      </c>
    </row>
    <row r="22" spans="2:10" ht="15">
      <c r="B22" s="13"/>
      <c r="C22" s="9"/>
      <c r="D22" s="3" t="s">
        <v>15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f t="shared" si="2"/>
        <v>0</v>
      </c>
    </row>
    <row r="23" spans="2:10" ht="15">
      <c r="B23" s="13"/>
      <c r="C23" s="30" t="s">
        <v>16</v>
      </c>
      <c r="D23" s="19"/>
      <c r="E23" s="22">
        <f>SUM(E24:E25)</f>
        <v>101175015.09</v>
      </c>
      <c r="F23" s="22">
        <f aca="true" t="shared" si="5" ref="F23:J23">SUM(F24:F25)</f>
        <v>19986469.97</v>
      </c>
      <c r="G23" s="22">
        <f t="shared" si="5"/>
        <v>121161485.06</v>
      </c>
      <c r="H23" s="22">
        <f t="shared" si="5"/>
        <v>113645372.49000001</v>
      </c>
      <c r="I23" s="22">
        <f t="shared" si="5"/>
        <v>113253258.11000001</v>
      </c>
      <c r="J23" s="22">
        <f t="shared" si="5"/>
        <v>7516112.569999993</v>
      </c>
    </row>
    <row r="24" spans="2:10" ht="15">
      <c r="B24" s="13"/>
      <c r="C24" s="9"/>
      <c r="D24" s="3" t="s">
        <v>17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f t="shared" si="2"/>
        <v>0</v>
      </c>
    </row>
    <row r="25" spans="2:10" ht="15">
      <c r="B25" s="13"/>
      <c r="C25" s="9"/>
      <c r="D25" s="3" t="s">
        <v>18</v>
      </c>
      <c r="E25" s="23">
        <v>101175015.09</v>
      </c>
      <c r="F25" s="23">
        <v>19986469.97</v>
      </c>
      <c r="G25" s="23">
        <v>121161485.06</v>
      </c>
      <c r="H25" s="23">
        <v>113645372.49000001</v>
      </c>
      <c r="I25" s="23">
        <v>113253258.11000001</v>
      </c>
      <c r="J25" s="23">
        <f t="shared" si="2"/>
        <v>7516112.569999993</v>
      </c>
    </row>
    <row r="26" spans="2:10" ht="15">
      <c r="B26" s="13"/>
      <c r="C26" s="30" t="s">
        <v>19</v>
      </c>
      <c r="D26" s="19"/>
      <c r="E26" s="22">
        <f>SUM(E27:E30)</f>
        <v>0</v>
      </c>
      <c r="F26" s="22">
        <f aca="true" t="shared" si="6" ref="F26:J26">SUM(F27:F30)</f>
        <v>0</v>
      </c>
      <c r="G26" s="22">
        <f t="shared" si="6"/>
        <v>0</v>
      </c>
      <c r="H26" s="22">
        <f t="shared" si="6"/>
        <v>0</v>
      </c>
      <c r="I26" s="22">
        <f t="shared" si="6"/>
        <v>0</v>
      </c>
      <c r="J26" s="22">
        <f t="shared" si="6"/>
        <v>0</v>
      </c>
    </row>
    <row r="27" spans="2:10" ht="15">
      <c r="B27" s="13"/>
      <c r="C27" s="9"/>
      <c r="D27" s="3" t="s">
        <v>20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f t="shared" si="2"/>
        <v>0</v>
      </c>
    </row>
    <row r="28" spans="2:10" ht="15">
      <c r="B28" s="13"/>
      <c r="C28" s="9"/>
      <c r="D28" s="3" t="s">
        <v>21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f t="shared" si="2"/>
        <v>0</v>
      </c>
    </row>
    <row r="29" spans="2:10" ht="15">
      <c r="B29" s="13"/>
      <c r="C29" s="9"/>
      <c r="D29" s="3" t="s">
        <v>22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f t="shared" si="2"/>
        <v>0</v>
      </c>
    </row>
    <row r="30" spans="2:10" ht="15">
      <c r="B30" s="13"/>
      <c r="C30" s="9"/>
      <c r="D30" s="3" t="s">
        <v>23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f t="shared" si="2"/>
        <v>0</v>
      </c>
    </row>
    <row r="31" spans="2:10" ht="15">
      <c r="B31" s="13"/>
      <c r="C31" s="30" t="s">
        <v>24</v>
      </c>
      <c r="D31" s="19"/>
      <c r="E31" s="22">
        <f>SUM(E32)</f>
        <v>0</v>
      </c>
      <c r="F31" s="22">
        <f aca="true" t="shared" si="7" ref="F31:J31">SUM(F32)</f>
        <v>0</v>
      </c>
      <c r="G31" s="22">
        <f t="shared" si="7"/>
        <v>0</v>
      </c>
      <c r="H31" s="22">
        <f t="shared" si="7"/>
        <v>0</v>
      </c>
      <c r="I31" s="22">
        <f t="shared" si="7"/>
        <v>0</v>
      </c>
      <c r="J31" s="22">
        <f t="shared" si="7"/>
        <v>0</v>
      </c>
    </row>
    <row r="32" spans="2:10" ht="15">
      <c r="B32" s="13"/>
      <c r="C32" s="9"/>
      <c r="D32" s="3" t="s">
        <v>25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f t="shared" si="2"/>
        <v>0</v>
      </c>
    </row>
    <row r="33" spans="2:10" ht="15">
      <c r="B33" s="31" t="s">
        <v>26</v>
      </c>
      <c r="C33" s="32"/>
      <c r="D33" s="19"/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</row>
    <row r="34" spans="2:10" ht="15">
      <c r="B34" s="31" t="s">
        <v>27</v>
      </c>
      <c r="C34" s="32"/>
      <c r="D34" s="19"/>
      <c r="E34" s="22">
        <v>192481891.56000003</v>
      </c>
      <c r="F34" s="22">
        <v>-11700000.00000001</v>
      </c>
      <c r="G34" s="22">
        <v>180781891.56</v>
      </c>
      <c r="H34" s="22">
        <v>180770838.73999998</v>
      </c>
      <c r="I34" s="22">
        <v>180770838.73999998</v>
      </c>
      <c r="J34" s="22">
        <f t="shared" si="2"/>
        <v>11052.82000002265</v>
      </c>
    </row>
    <row r="35" spans="2:10" ht="15">
      <c r="B35" s="31" t="s">
        <v>28</v>
      </c>
      <c r="C35" s="32"/>
      <c r="D35" s="19"/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f t="shared" si="2"/>
        <v>0</v>
      </c>
    </row>
    <row r="36" spans="2:10" ht="15">
      <c r="B36" s="14"/>
      <c r="C36" s="10"/>
      <c r="D36" s="4"/>
      <c r="E36" s="24"/>
      <c r="F36" s="24"/>
      <c r="G36" s="24"/>
      <c r="H36" s="24"/>
      <c r="I36" s="24"/>
      <c r="J36" s="24"/>
    </row>
    <row r="37" spans="2:10" ht="15">
      <c r="B37" s="15"/>
      <c r="C37" s="11" t="s">
        <v>36</v>
      </c>
      <c r="D37" s="5"/>
      <c r="E37" s="25">
        <f>E6+E33+E34+E35</f>
        <v>5318343755.330005</v>
      </c>
      <c r="F37" s="25">
        <f aca="true" t="shared" si="8" ref="F37:J37">F6+F33+F34+F35</f>
        <v>1858824792.5900002</v>
      </c>
      <c r="G37" s="25">
        <f t="shared" si="8"/>
        <v>7177168547.920002</v>
      </c>
      <c r="H37" s="25">
        <f t="shared" si="8"/>
        <v>6221736143.3099985</v>
      </c>
      <c r="I37" s="25">
        <f t="shared" si="8"/>
        <v>6063826060.869995</v>
      </c>
      <c r="J37" s="25">
        <f t="shared" si="8"/>
        <v>955432404.6100022</v>
      </c>
    </row>
    <row r="54" spans="4:9" ht="15">
      <c r="D54" s="26" t="s">
        <v>41</v>
      </c>
      <c r="G54" s="48" t="s">
        <v>42</v>
      </c>
      <c r="H54" s="48"/>
      <c r="I54" s="48"/>
    </row>
    <row r="55" spans="4:9" ht="15">
      <c r="D55" s="28" t="s">
        <v>43</v>
      </c>
      <c r="G55" s="33" t="s">
        <v>45</v>
      </c>
      <c r="H55" s="33"/>
      <c r="I55" s="33"/>
    </row>
    <row r="57" ht="15">
      <c r="E57" s="27"/>
    </row>
    <row r="58" ht="15">
      <c r="E58" s="27"/>
    </row>
  </sheetData>
  <sheetProtection formatCells="0" formatColumns="0" formatRows="0" autoFilter="0"/>
  <protectedRanges>
    <protectedRange sqref="G54:I55 J38:J65528 F38:I53 F59:I65528 F54:G56 H56:I58 F56:I57 C38:C65528 E38:E65528 D59:D65528 D38:D57" name="Rango1"/>
    <protectedRange sqref="D7:J7 C8:J9 C11:J18 C20:J22 D19:J19 C24:J25 D23:J23 C27:J30 D26:J26 C32:J36 D31:J31 D10:J10" name="Rango1_3"/>
    <protectedRange sqref="E4:J6" name="Rango1_2_2"/>
    <protectedRange sqref="C37:J37" name="Rango1_1_2"/>
  </protectedRanges>
  <mergeCells count="6">
    <mergeCell ref="G55:I55"/>
    <mergeCell ref="E2:I2"/>
    <mergeCell ref="J2:J3"/>
    <mergeCell ref="B1:J1"/>
    <mergeCell ref="B2:D4"/>
    <mergeCell ref="G54:I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3" r:id="rId2"/>
  <ignoredErrors>
    <ignoredError sqref="E6:J9" unlockedFormula="1"/>
    <ignoredError sqref="E10:J35" formula="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2020-01-28T20:16:08Z</cp:lastPrinted>
  <dcterms:created xsi:type="dcterms:W3CDTF">2012-12-11T21:13:37Z</dcterms:created>
  <dcterms:modified xsi:type="dcterms:W3CDTF">2020-01-30T21:35:21Z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